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0" yWindow="2655" windowWidth="6795" windowHeight="6885" tabRatio="822" activeTab="4"/>
  </bookViews>
  <sheets>
    <sheet name="f(x) = x²+q " sheetId="1" r:id="rId1"/>
    <sheet name="f(x) = (x+d)² " sheetId="2" r:id="rId2"/>
    <sheet name="f(x) = (x+d)² + q" sheetId="3" r:id="rId3"/>
    <sheet name="f(x) = ax²" sheetId="4" r:id="rId4"/>
    <sheet name="f(x) = a (x+d)² + q " sheetId="5" r:id="rId5"/>
    <sheet name="f(x) = ax² + bx + c " sheetId="6" r:id="rId6"/>
    <sheet name="f(x) =x² + px + q" sheetId="7" r:id="rId7"/>
  </sheets>
  <externalReferences>
    <externalReference r:id="rId10"/>
  </externalReferences>
  <definedNames>
    <definedName name="a">'[1]Blatt 4'!$C$14</definedName>
    <definedName name="b">'[1]Blatt 6'!$G$14</definedName>
    <definedName name="c">'[1]Blatt 5'!$G$14</definedName>
    <definedName name="d">'[1]Blatt 5'!$K$14</definedName>
    <definedName name="_xlnm.Print_Area" localSheetId="2">'f(x) = (x+d)² + q'!$A$1:$M$32</definedName>
    <definedName name="_xlnm.Print_Area" localSheetId="0">'f(x) = x²+q '!$A$1:$M$30</definedName>
    <definedName name="e" localSheetId="1">'f(x) = (x+d)² '!$E$6</definedName>
    <definedName name="e" localSheetId="2">'f(x) = (x+d)² + q'!$E$6</definedName>
    <definedName name="e" localSheetId="4">'f(x) = a (x+d)² + q '!$E$6</definedName>
    <definedName name="e" localSheetId="5">'f(x) = ax² + bx + c '!$E$6</definedName>
    <definedName name="e" localSheetId="0">'f(x) = x²+q '!$E$6</definedName>
    <definedName name="e" localSheetId="6">'f(x) =x² + px + q'!$E$6</definedName>
    <definedName name="e">'f(x) = ax²'!$E$6</definedName>
    <definedName name="f" localSheetId="4">'f(x) = a (x+d)² + q '!$E$8</definedName>
    <definedName name="f" localSheetId="5">'f(x) = ax² + bx + c '!$E$8</definedName>
    <definedName name="f" localSheetId="6">'f(x) =x² + px + q'!$E$8</definedName>
    <definedName name="f">'f(x) = (x+d)² + q'!$E$8</definedName>
    <definedName name="g" localSheetId="5">'f(x) = ax² + bx + c '!$E$11</definedName>
    <definedName name="g" localSheetId="6">'f(x) =x² + px + q'!$E$11</definedName>
    <definedName name="g">'f(x) = a (x+d)² + q '!$E$11</definedName>
    <definedName name="x">'[1]Blatt 4'!$B$18:$B$28</definedName>
    <definedName name="y" localSheetId="1">'f(x) = (x+d)² '!$B$14:$B$24</definedName>
    <definedName name="y" localSheetId="2">'f(x) = (x+d)² + q'!$B$14:$B$24</definedName>
    <definedName name="y" localSheetId="4">'f(x) = a (x+d)² + q '!$B$18:$B$28</definedName>
    <definedName name="y" localSheetId="5">'f(x) = ax² + bx + c '!$B$18:$B$28</definedName>
    <definedName name="y" localSheetId="0">'f(x) = x²+q '!$B$14:$B$24</definedName>
    <definedName name="y" localSheetId="6">'f(x) =x² + px + q'!$B$18:$B$28</definedName>
    <definedName name="y">'f(x) = ax²'!$B$14:$B$24</definedName>
  </definedNames>
  <calcPr fullCalcOnLoad="1"/>
</workbook>
</file>

<file path=xl/sharedStrings.xml><?xml version="1.0" encoding="utf-8"?>
<sst xmlns="http://schemas.openxmlformats.org/spreadsheetml/2006/main" count="76" uniqueCount="24">
  <si>
    <t>verändern.</t>
  </si>
  <si>
    <t xml:space="preserve">         Wertetabelle:</t>
  </si>
  <si>
    <t>x</t>
  </si>
  <si>
    <t>f(x)</t>
  </si>
  <si>
    <t>q =</t>
  </si>
  <si>
    <t>a =</t>
  </si>
  <si>
    <t>d =</t>
  </si>
  <si>
    <r>
      <t xml:space="preserve">Mit dem Schiebereglern kannst du </t>
    </r>
    <r>
      <rPr>
        <b/>
        <sz val="12"/>
        <rFont val="Arial"/>
        <family val="2"/>
      </rPr>
      <t>d und q</t>
    </r>
    <r>
      <rPr>
        <sz val="12"/>
        <rFont val="Arial"/>
        <family val="2"/>
      </rPr>
      <t xml:space="preserve"> schrittweise</t>
    </r>
  </si>
  <si>
    <t xml:space="preserve">           Wertetabelle:</t>
  </si>
  <si>
    <r>
      <t xml:space="preserve">Mit dem Schieberegler kannst du </t>
    </r>
    <r>
      <rPr>
        <b/>
        <sz val="12"/>
        <rFont val="Arial"/>
        <family val="2"/>
      </rPr>
      <t>q</t>
    </r>
    <r>
      <rPr>
        <sz val="12"/>
        <rFont val="Arial"/>
        <family val="2"/>
      </rPr>
      <t xml:space="preserve"> schrittweise</t>
    </r>
  </si>
  <si>
    <r>
      <t xml:space="preserve">Mit dem Schiebereglern kannst du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d und q</t>
    </r>
    <r>
      <rPr>
        <sz val="12"/>
        <rFont val="Arial"/>
        <family val="2"/>
      </rPr>
      <t xml:space="preserve"> schrittweise</t>
    </r>
  </si>
  <si>
    <r>
      <t xml:space="preserve">Mit dem Schieberegler kannst du </t>
    </r>
    <r>
      <rPr>
        <b/>
        <sz val="12"/>
        <rFont val="Arial"/>
        <family val="2"/>
      </rPr>
      <t xml:space="preserve">a </t>
    </r>
    <r>
      <rPr>
        <sz val="12"/>
        <rFont val="Arial"/>
        <family val="2"/>
      </rPr>
      <t>schrittweise</t>
    </r>
  </si>
  <si>
    <r>
      <t xml:space="preserve">Mit dem Schieberegler kannst du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 schrittweise</t>
    </r>
  </si>
  <si>
    <t>b =</t>
  </si>
  <si>
    <t>c =</t>
  </si>
  <si>
    <t>p =</t>
  </si>
  <si>
    <r>
      <t xml:space="preserve">Mit dem Schiebereglern kannst du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b und c</t>
    </r>
    <r>
      <rPr>
        <sz val="12"/>
        <rFont val="Arial"/>
        <family val="2"/>
      </rPr>
      <t xml:space="preserve"> schrittweise</t>
    </r>
  </si>
  <si>
    <r>
      <t>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</t>
    </r>
  </si>
  <si>
    <r>
      <t>x</t>
    </r>
    <r>
      <rPr>
        <vertAlign val="subscript"/>
        <sz val="14"/>
        <rFont val="Arial"/>
        <family val="2"/>
      </rPr>
      <t xml:space="preserve">2 </t>
    </r>
    <r>
      <rPr>
        <sz val="14"/>
        <rFont val="Arial"/>
        <family val="2"/>
      </rPr>
      <t>=</t>
    </r>
  </si>
  <si>
    <t>Nullstellen:</t>
  </si>
  <si>
    <r>
      <t xml:space="preserve">Mit dem Schiebereglern kannst du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und q</t>
    </r>
    <r>
      <rPr>
        <sz val="12"/>
        <rFont val="Arial"/>
        <family val="2"/>
      </rPr>
      <t xml:space="preserve"> schrittweise</t>
    </r>
  </si>
  <si>
    <t>Scheitelpunkt:</t>
  </si>
  <si>
    <r>
      <t>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</si>
  <si>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x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</si>
</sst>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vertAlign val="subscript"/>
      <sz val="12"/>
      <name val="Arial"/>
      <family val="2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0" xfId="0" applyNumberForma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right"/>
      <protection locked="0"/>
    </xf>
    <xf numFmtId="2" fontId="4" fillId="33" borderId="12" xfId="0" applyNumberFormat="1" applyFont="1" applyFill="1" applyBorder="1" applyAlignment="1" applyProtection="1">
      <alignment horizontal="right"/>
      <protection locked="0"/>
    </xf>
    <xf numFmtId="2" fontId="4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"/>
          <c:y val="0.07"/>
          <c:w val="0.909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x²+q 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x²+q '!$B$14:$B$24</c:f>
              <c:numCache/>
            </c:numRef>
          </c:xVal>
          <c:yVal>
            <c:numRef>
              <c:f>'f(x) = x²+q '!$C$14:$C$24</c:f>
              <c:numCache/>
            </c:numRef>
          </c:yVal>
          <c:smooth val="1"/>
        </c:ser>
        <c:axId val="62859134"/>
        <c:axId val="28861295"/>
      </c:scatterChart>
      <c:valAx>
        <c:axId val="628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28861295"/>
        <c:crosses val="autoZero"/>
        <c:crossBetween val="midCat"/>
        <c:dispUnits/>
        <c:majorUnit val="1"/>
        <c:minorUnit val="0.5"/>
      </c:valAx>
      <c:valAx>
        <c:axId val="28861295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6285913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25"/>
          <c:y val="0.06675"/>
          <c:w val="0.90825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(x+d)² 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(x+d)² '!$B$14:$B$24</c:f>
              <c:numCache/>
            </c:numRef>
          </c:xVal>
          <c:yVal>
            <c:numRef>
              <c:f>'f(x) = (x+d)² '!$C$14:$C$24</c:f>
              <c:numCache/>
            </c:numRef>
          </c:yVal>
          <c:smooth val="1"/>
        </c:ser>
        <c:axId val="58425064"/>
        <c:axId val="56063529"/>
      </c:scatterChart>
      <c:valAx>
        <c:axId val="58425064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56063529"/>
        <c:crosses val="autoZero"/>
        <c:crossBetween val="midCat"/>
        <c:dispUnits/>
        <c:majorUnit val="1"/>
        <c:minorUnit val="0.5"/>
      </c:valAx>
      <c:valAx>
        <c:axId val="56063529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5842506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75"/>
          <c:y val="0.065"/>
          <c:w val="0.90175"/>
          <c:h val="0.86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(x+d)² + q'!$C$13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(x+d)² + q'!$B$14:$B$24</c:f>
              <c:numCache/>
            </c:numRef>
          </c:xVal>
          <c:yVal>
            <c:numRef>
              <c:f>'f(x) = (x+d)² + q'!$C$14:$C$24</c:f>
              <c:numCache/>
            </c:numRef>
          </c:yVal>
          <c:smooth val="1"/>
        </c:ser>
        <c:axId val="34809714"/>
        <c:axId val="44851971"/>
      </c:scatterChart>
      <c:valAx>
        <c:axId val="34809714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44851971"/>
        <c:crosses val="autoZero"/>
        <c:crossBetween val="midCat"/>
        <c:dispUnits/>
        <c:majorUnit val="1"/>
        <c:minorUnit val="0.5"/>
      </c:valAx>
      <c:valAx>
        <c:axId val="44851971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3480971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7"/>
          <c:y val="0.0675"/>
          <c:w val="0.899"/>
          <c:h val="0.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ax²'!$C$13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ax²'!$B$14:$B$24</c:f>
              <c:numCache/>
            </c:numRef>
          </c:xVal>
          <c:yVal>
            <c:numRef>
              <c:f>'f(x) = ax²'!$C$14:$C$24</c:f>
              <c:numCache/>
            </c:numRef>
          </c:yVal>
          <c:smooth val="1"/>
        </c:ser>
        <c:axId val="1014556"/>
        <c:axId val="9131005"/>
      </c:scatterChart>
      <c:val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9131005"/>
        <c:crosses val="autoZero"/>
        <c:crossBetween val="midCat"/>
        <c:dispUnits/>
        <c:majorUnit val="1"/>
        <c:minorUnit val="0.5"/>
      </c:valAx>
      <c:valAx>
        <c:axId val="9131005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01455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7"/>
          <c:y val="0.07075"/>
          <c:w val="0.8965"/>
          <c:h val="0.86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a (x+d)² + q '!$C$17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a (x+d)² + q '!$B$18:$B$28</c:f>
              <c:numCache/>
            </c:numRef>
          </c:xVal>
          <c:yVal>
            <c:numRef>
              <c:f>'f(x) = a (x+d)² + q '!$C$18:$C$28</c:f>
              <c:numCache/>
            </c:numRef>
          </c:yVal>
          <c:smooth val="1"/>
        </c:ser>
        <c:axId val="15070182"/>
        <c:axId val="1413911"/>
      </c:scatterChart>
      <c:valAx>
        <c:axId val="15070182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413911"/>
        <c:crosses val="autoZero"/>
        <c:crossBetween val="midCat"/>
        <c:dispUnits/>
        <c:majorUnit val="1"/>
        <c:minorUnit val="0.5"/>
      </c:valAx>
      <c:valAx>
        <c:axId val="1413911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507018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25"/>
          <c:y val="0.06925"/>
          <c:w val="0.89625"/>
          <c:h val="0.86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 ax² + bx + c '!$C$17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 ax² + bx + c '!$B$18:$B$28</c:f>
              <c:numCache/>
            </c:numRef>
          </c:xVal>
          <c:yVal>
            <c:numRef>
              <c:f>'f(x) = ax² + bx + c '!$C$18:$C$28</c:f>
              <c:numCache/>
            </c:numRef>
          </c:yVal>
          <c:smooth val="1"/>
        </c:ser>
        <c:axId val="12725200"/>
        <c:axId val="47417937"/>
      </c:scatterChart>
      <c:valAx>
        <c:axId val="1272520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47417937"/>
        <c:crosses val="autoZero"/>
        <c:crossBetween val="midCat"/>
        <c:dispUnits/>
        <c:majorUnit val="1"/>
        <c:minorUnit val="0.5"/>
      </c:valAx>
      <c:valAx>
        <c:axId val="47417937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272520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6"/>
          <c:y val="0.06875"/>
          <c:w val="0.90075"/>
          <c:h val="0.8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'f(x) =x² + px + q'!$C$17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'f(x) =x² + px + q'!$B$18:$B$28</c:f>
              <c:numCache/>
            </c:numRef>
          </c:xVal>
          <c:yVal>
            <c:numRef>
              <c:f>'f(x) =x² + px + q'!$C$18:$C$28</c:f>
              <c:numCache/>
            </c:numRef>
          </c:yVal>
          <c:smooth val="1"/>
        </c:ser>
        <c:axId val="24108250"/>
        <c:axId val="15647659"/>
      </c:scatterChart>
      <c:valAx>
        <c:axId val="2410825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15647659"/>
        <c:crosses val="autoZero"/>
        <c:crossBetween val="midCat"/>
        <c:dispUnits/>
        <c:majorUnit val="1"/>
        <c:minorUnit val="0.5"/>
      </c:valAx>
      <c:valAx>
        <c:axId val="15647659"/>
        <c:scaling>
          <c:orientation val="minMax"/>
          <c:max val="6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crossAx val="2410825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1</xdr:row>
      <xdr:rowOff>28575</xdr:rowOff>
    </xdr:from>
    <xdr:ext cx="1590675" cy="419100"/>
    <xdr:sp>
      <xdr:nvSpPr>
        <xdr:cNvPr id="1" name="Text Box 5"/>
        <xdr:cNvSpPr txBox="1">
          <a:spLocks noChangeArrowheads="1"/>
        </xdr:cNvSpPr>
      </xdr:nvSpPr>
      <xdr:spPr>
        <a:xfrm>
          <a:off x="1571625" y="190500"/>
          <a:ext cx="15906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x² + q</a:t>
          </a:r>
        </a:p>
      </xdr:txBody>
    </xdr:sp>
    <xdr:clientData/>
  </xdr:oneCellAnchor>
  <xdr:twoCellAnchor>
    <xdr:from>
      <xdr:col>5</xdr:col>
      <xdr:colOff>600075</xdr:colOff>
      <xdr:row>1</xdr:row>
      <xdr:rowOff>152400</xdr:rowOff>
    </xdr:from>
    <xdr:to>
      <xdr:col>12</xdr:col>
      <xdr:colOff>352425</xdr:colOff>
      <xdr:row>24</xdr:row>
      <xdr:rowOff>133350</xdr:rowOff>
    </xdr:to>
    <xdr:graphicFrame>
      <xdr:nvGraphicFramePr>
        <xdr:cNvPr id="2" name="Chart 7"/>
        <xdr:cNvGraphicFramePr/>
      </xdr:nvGraphicFramePr>
      <xdr:xfrm>
        <a:off x="4410075" y="314325"/>
        <a:ext cx="5400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3</xdr:row>
      <xdr:rowOff>180975</xdr:rowOff>
    </xdr:from>
    <xdr:to>
      <xdr:col>8</xdr:col>
      <xdr:colOff>685800</xdr:colOff>
      <xdr:row>5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7096125" y="666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14</xdr:row>
      <xdr:rowOff>19050</xdr:rowOff>
    </xdr:from>
    <xdr:to>
      <xdr:col>12</xdr:col>
      <xdr:colOff>133350</xdr:colOff>
      <xdr:row>14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9067800" y="2628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1</xdr:row>
      <xdr:rowOff>66675</xdr:rowOff>
    </xdr:from>
    <xdr:ext cx="2276475" cy="419100"/>
    <xdr:sp>
      <xdr:nvSpPr>
        <xdr:cNvPr id="1" name="Text Box 5"/>
        <xdr:cNvSpPr txBox="1">
          <a:spLocks noChangeArrowheads="1"/>
        </xdr:cNvSpPr>
      </xdr:nvSpPr>
      <xdr:spPr>
        <a:xfrm>
          <a:off x="962025" y="228600"/>
          <a:ext cx="22764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(x + d)²</a:t>
          </a:r>
        </a:p>
      </xdr:txBody>
    </xdr:sp>
    <xdr:clientData/>
  </xdr:oneCellAnchor>
  <xdr:twoCellAnchor>
    <xdr:from>
      <xdr:col>5</xdr:col>
      <xdr:colOff>733425</xdr:colOff>
      <xdr:row>2</xdr:row>
      <xdr:rowOff>0</xdr:rowOff>
    </xdr:from>
    <xdr:to>
      <xdr:col>12</xdr:col>
      <xdr:colOff>628650</xdr:colOff>
      <xdr:row>26</xdr:row>
      <xdr:rowOff>142875</xdr:rowOff>
    </xdr:to>
    <xdr:graphicFrame macro="[0]!Diagramm1">
      <xdr:nvGraphicFramePr>
        <xdr:cNvPr id="2" name="Chart 9"/>
        <xdr:cNvGraphicFramePr/>
      </xdr:nvGraphicFramePr>
      <xdr:xfrm>
        <a:off x="4933950" y="323850"/>
        <a:ext cx="5229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276225</xdr:colOff>
      <xdr:row>3</xdr:row>
      <xdr:rowOff>114300</xdr:rowOff>
    </xdr:from>
    <xdr:to>
      <xdr:col>9</xdr:col>
      <xdr:colOff>276225</xdr:colOff>
      <xdr:row>5</xdr:row>
      <xdr:rowOff>66675</xdr:rowOff>
    </xdr:to>
    <xdr:sp>
      <xdr:nvSpPr>
        <xdr:cNvPr id="3" name="Line 3"/>
        <xdr:cNvSpPr>
          <a:spLocks/>
        </xdr:cNvSpPr>
      </xdr:nvSpPr>
      <xdr:spPr>
        <a:xfrm flipV="1">
          <a:off x="7524750" y="6000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15</xdr:row>
      <xdr:rowOff>0</xdr:rowOff>
    </xdr:from>
    <xdr:to>
      <xdr:col>12</xdr:col>
      <xdr:colOff>390525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391650" y="280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9525</xdr:rowOff>
    </xdr:from>
    <xdr:to>
      <xdr:col>11</xdr:col>
      <xdr:colOff>733425</xdr:colOff>
      <xdr:row>24</xdr:row>
      <xdr:rowOff>133350</xdr:rowOff>
    </xdr:to>
    <xdr:graphicFrame macro="[0]!Diagramm1">
      <xdr:nvGraphicFramePr>
        <xdr:cNvPr id="1" name="Chart 1"/>
        <xdr:cNvGraphicFramePr/>
      </xdr:nvGraphicFramePr>
      <xdr:xfrm>
        <a:off x="4972050" y="333375"/>
        <a:ext cx="44386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47625</xdr:colOff>
      <xdr:row>3</xdr:row>
      <xdr:rowOff>76200</xdr:rowOff>
    </xdr:from>
    <xdr:to>
      <xdr:col>9</xdr:col>
      <xdr:colOff>47625</xdr:colOff>
      <xdr:row>5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7200900" y="561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19050</xdr:rowOff>
    </xdr:from>
    <xdr:to>
      <xdr:col>11</xdr:col>
      <xdr:colOff>542925</xdr:colOff>
      <xdr:row>14</xdr:row>
      <xdr:rowOff>28575</xdr:rowOff>
    </xdr:to>
    <xdr:sp>
      <xdr:nvSpPr>
        <xdr:cNvPr id="3" name="Line 4"/>
        <xdr:cNvSpPr>
          <a:spLocks/>
        </xdr:cNvSpPr>
      </xdr:nvSpPr>
      <xdr:spPr>
        <a:xfrm flipV="1">
          <a:off x="8705850" y="266700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28600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(x + d)² + q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28575</xdr:rowOff>
    </xdr:from>
    <xdr:to>
      <xdr:col>10</xdr:col>
      <xdr:colOff>409575</xdr:colOff>
      <xdr:row>24</xdr:row>
      <xdr:rowOff>85725</xdr:rowOff>
    </xdr:to>
    <xdr:graphicFrame macro="[0]!Diagramm1">
      <xdr:nvGraphicFramePr>
        <xdr:cNvPr id="1" name="Chart 3"/>
        <xdr:cNvGraphicFramePr/>
      </xdr:nvGraphicFramePr>
      <xdr:xfrm>
        <a:off x="3686175" y="352425"/>
        <a:ext cx="43434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514350</xdr:colOff>
      <xdr:row>3</xdr:row>
      <xdr:rowOff>142875</xdr:rowOff>
    </xdr:from>
    <xdr:to>
      <xdr:col>7</xdr:col>
      <xdr:colOff>514350</xdr:colOff>
      <xdr:row>5</xdr:row>
      <xdr:rowOff>95250</xdr:rowOff>
    </xdr:to>
    <xdr:sp>
      <xdr:nvSpPr>
        <xdr:cNvPr id="2" name="Line 4"/>
        <xdr:cNvSpPr>
          <a:spLocks/>
        </xdr:cNvSpPr>
      </xdr:nvSpPr>
      <xdr:spPr>
        <a:xfrm flipV="1">
          <a:off x="5848350" y="628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14</xdr:row>
      <xdr:rowOff>19050</xdr:rowOff>
    </xdr:from>
    <xdr:to>
      <xdr:col>10</xdr:col>
      <xdr:colOff>190500</xdr:colOff>
      <xdr:row>14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7286625" y="2628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1590675" cy="419100"/>
    <xdr:sp>
      <xdr:nvSpPr>
        <xdr:cNvPr id="4" name="Text Box 6"/>
        <xdr:cNvSpPr txBox="1">
          <a:spLocks noChangeArrowheads="1"/>
        </xdr:cNvSpPr>
      </xdr:nvSpPr>
      <xdr:spPr>
        <a:xfrm>
          <a:off x="962025" y="228600"/>
          <a:ext cx="15906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ax²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66675</xdr:rowOff>
    </xdr:from>
    <xdr:to>
      <xdr:col>10</xdr:col>
      <xdr:colOff>619125</xdr:colOff>
      <xdr:row>22</xdr:row>
      <xdr:rowOff>171450</xdr:rowOff>
    </xdr:to>
    <xdr:graphicFrame macro="[0]!Diagramm1">
      <xdr:nvGraphicFramePr>
        <xdr:cNvPr id="1" name="Chart 1"/>
        <xdr:cNvGraphicFramePr/>
      </xdr:nvGraphicFramePr>
      <xdr:xfrm>
        <a:off x="4038600" y="228600"/>
        <a:ext cx="41910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28575</xdr:colOff>
      <xdr:row>3</xdr:row>
      <xdr:rowOff>38100</xdr:rowOff>
    </xdr:from>
    <xdr:to>
      <xdr:col>8</xdr:col>
      <xdr:colOff>28575</xdr:colOff>
      <xdr:row>4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6115050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133350</xdr:rowOff>
    </xdr:from>
    <xdr:to>
      <xdr:col>10</xdr:col>
      <xdr:colOff>428625</xdr:colOff>
      <xdr:row>12</xdr:row>
      <xdr:rowOff>133350</xdr:rowOff>
    </xdr:to>
    <xdr:sp>
      <xdr:nvSpPr>
        <xdr:cNvPr id="3" name="Line 4"/>
        <xdr:cNvSpPr>
          <a:spLocks/>
        </xdr:cNvSpPr>
      </xdr:nvSpPr>
      <xdr:spPr>
        <a:xfrm flipV="1">
          <a:off x="7534275" y="24479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28600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a(x + d)² + q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66675</xdr:rowOff>
    </xdr:from>
    <xdr:to>
      <xdr:col>10</xdr:col>
      <xdr:colOff>619125</xdr:colOff>
      <xdr:row>22</xdr:row>
      <xdr:rowOff>171450</xdr:rowOff>
    </xdr:to>
    <xdr:graphicFrame macro="[0]!Diagramm1">
      <xdr:nvGraphicFramePr>
        <xdr:cNvPr id="1" name="Chart 1"/>
        <xdr:cNvGraphicFramePr/>
      </xdr:nvGraphicFramePr>
      <xdr:xfrm>
        <a:off x="4038600" y="257175"/>
        <a:ext cx="41814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28575</xdr:colOff>
      <xdr:row>3</xdr:row>
      <xdr:rowOff>47625</xdr:rowOff>
    </xdr:from>
    <xdr:to>
      <xdr:col>8</xdr:col>
      <xdr:colOff>28575</xdr:colOff>
      <xdr:row>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6105525" y="5619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12</xdr:row>
      <xdr:rowOff>161925</xdr:rowOff>
    </xdr:from>
    <xdr:to>
      <xdr:col>10</xdr:col>
      <xdr:colOff>447675</xdr:colOff>
      <xdr:row>12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7543800" y="2505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57175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ax² + bx + c 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</xdr:row>
      <xdr:rowOff>66675</xdr:rowOff>
    </xdr:from>
    <xdr:to>
      <xdr:col>10</xdr:col>
      <xdr:colOff>619125</xdr:colOff>
      <xdr:row>22</xdr:row>
      <xdr:rowOff>171450</xdr:rowOff>
    </xdr:to>
    <xdr:graphicFrame macro="[0]!Diagramm1">
      <xdr:nvGraphicFramePr>
        <xdr:cNvPr id="1" name="Chart 1"/>
        <xdr:cNvGraphicFramePr/>
      </xdr:nvGraphicFramePr>
      <xdr:xfrm>
        <a:off x="4410075" y="228600"/>
        <a:ext cx="4238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8</xdr:col>
      <xdr:colOff>19050</xdr:colOff>
      <xdr:row>3</xdr:row>
      <xdr:rowOff>38100</xdr:rowOff>
    </xdr:from>
    <xdr:to>
      <xdr:col>8</xdr:col>
      <xdr:colOff>19050</xdr:colOff>
      <xdr:row>4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6524625" y="523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12</xdr:row>
      <xdr:rowOff>161925</xdr:rowOff>
    </xdr:from>
    <xdr:to>
      <xdr:col>10</xdr:col>
      <xdr:colOff>428625</xdr:colOff>
      <xdr:row>12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7953375" y="2476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200025</xdr:colOff>
      <xdr:row>1</xdr:row>
      <xdr:rowOff>66675</xdr:rowOff>
    </xdr:from>
    <xdr:ext cx="2428875" cy="419100"/>
    <xdr:sp>
      <xdr:nvSpPr>
        <xdr:cNvPr id="4" name="Text Box 5"/>
        <xdr:cNvSpPr txBox="1">
          <a:spLocks noChangeArrowheads="1"/>
        </xdr:cNvSpPr>
      </xdr:nvSpPr>
      <xdr:spPr>
        <a:xfrm>
          <a:off x="962025" y="228600"/>
          <a:ext cx="2428875" cy="4191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f(x) = x² + px + q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CHULE\Arbeitsbl&#228;tter%20Mathematik\Arbeitsbl&#228;tter%20Mathematik\THS%20u.a.%20Stochachsti\Vermischtes\Quadratische%20Funktio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(x) = x²+c"/>
      <sheetName val="Blatt 1"/>
      <sheetName val="Blatt 2"/>
      <sheetName val="Blatt 3"/>
      <sheetName val="Blatt 4"/>
      <sheetName val="Blatt 5"/>
      <sheetName val="Blatt 6"/>
    </sheetNames>
    <sheetDataSet>
      <sheetData sheetId="4">
        <row r="14">
          <cell r="C14">
            <v>-0.9750000000000001</v>
          </cell>
        </row>
        <row r="18">
          <cell r="B18">
            <v>-5</v>
          </cell>
        </row>
        <row r="19">
          <cell r="B19">
            <v>-4</v>
          </cell>
        </row>
        <row r="20">
          <cell r="B20">
            <v>-3</v>
          </cell>
        </row>
        <row r="21">
          <cell r="B21">
            <v>-2</v>
          </cell>
        </row>
        <row r="22">
          <cell r="B22">
            <v>-1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2</v>
          </cell>
        </row>
        <row r="26">
          <cell r="B26">
            <v>3</v>
          </cell>
        </row>
        <row r="27">
          <cell r="B27">
            <v>4</v>
          </cell>
        </row>
        <row r="28">
          <cell r="B28">
            <v>5</v>
          </cell>
        </row>
      </sheetData>
      <sheetData sheetId="5">
        <row r="14">
          <cell r="G14">
            <v>-4</v>
          </cell>
          <cell r="K14">
            <v>-3</v>
          </cell>
        </row>
      </sheetData>
      <sheetData sheetId="6">
        <row r="14">
          <cell r="G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L32"/>
  <sheetViews>
    <sheetView showGridLines="0" zoomScale="75" zoomScaleNormal="75" zoomScalePageLayoutView="0" workbookViewId="0" topLeftCell="A1">
      <selection activeCell="B18" sqref="B18"/>
    </sheetView>
  </sheetViews>
  <sheetFormatPr defaultColWidth="11.421875" defaultRowHeight="12.75"/>
  <cols>
    <col min="6" max="6" width="16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8</v>
      </c>
      <c r="D6" s="10" t="s">
        <v>4</v>
      </c>
      <c r="E6" s="3">
        <f>-5+5*C6/10</f>
        <v>-1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2" t="s">
        <v>9</v>
      </c>
      <c r="C8" s="1"/>
      <c r="D8" s="1"/>
      <c r="E8" s="4"/>
      <c r="F8" s="1"/>
      <c r="G8" s="1"/>
      <c r="H8" s="1"/>
      <c r="I8" s="1"/>
      <c r="J8" s="1"/>
      <c r="K8" s="1"/>
      <c r="L8" s="1"/>
    </row>
    <row r="9" spans="1:12" ht="15">
      <c r="A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2" t="s">
        <v>8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 aca="true" t="shared" si="0" ref="C14:C24">y^2+e</f>
        <v>24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t="shared" si="0"/>
        <v>15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8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0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-1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0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3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8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15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21" t="s">
        <v>21</v>
      </c>
      <c r="G27" s="25">
        <f>0</f>
        <v>0</v>
      </c>
      <c r="H27" s="30">
        <f>e</f>
        <v>-1</v>
      </c>
      <c r="J27" s="1"/>
      <c r="K27" s="1"/>
      <c r="L27" s="1"/>
    </row>
    <row r="28" spans="1:12" ht="21">
      <c r="A28" s="1"/>
      <c r="B28" s="1"/>
      <c r="C28" s="1"/>
      <c r="D28" s="1"/>
      <c r="E28" s="1"/>
      <c r="F28" s="18" t="s">
        <v>19</v>
      </c>
      <c r="G28" s="19" t="s">
        <v>17</v>
      </c>
      <c r="H28" s="20">
        <f>SQRT(-e)</f>
        <v>1</v>
      </c>
      <c r="I28" s="1"/>
      <c r="J28" s="1"/>
      <c r="K28" s="1"/>
      <c r="L28" s="1"/>
    </row>
    <row r="29" spans="1:12" ht="21">
      <c r="A29" s="1"/>
      <c r="B29" s="1"/>
      <c r="C29" s="1"/>
      <c r="D29" s="1"/>
      <c r="E29" s="1"/>
      <c r="F29" s="18" t="s">
        <v>19</v>
      </c>
      <c r="G29" s="19" t="s">
        <v>18</v>
      </c>
      <c r="H29" s="20">
        <f>-SQRT(-e)</f>
        <v>-1</v>
      </c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L32"/>
  <sheetViews>
    <sheetView showGridLines="0" zoomScale="75" zoomScaleNormal="75" zoomScalePageLayoutView="0" workbookViewId="0" topLeftCell="A1">
      <selection activeCell="F31" sqref="F31"/>
    </sheetView>
  </sheetViews>
  <sheetFormatPr defaultColWidth="11.421875" defaultRowHeight="12.75"/>
  <cols>
    <col min="4" max="4" width="1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10</v>
      </c>
      <c r="D6" s="10" t="s">
        <v>6</v>
      </c>
      <c r="E6" s="3">
        <f>-5+5*C6/10</f>
        <v>0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2" t="s">
        <v>12</v>
      </c>
      <c r="C8" s="1"/>
      <c r="D8" s="1"/>
      <c r="E8" s="4"/>
      <c r="F8" s="1"/>
      <c r="G8" s="1"/>
      <c r="H8" s="1"/>
      <c r="I8" s="1"/>
      <c r="J8" s="1"/>
      <c r="K8" s="1"/>
      <c r="L8" s="1"/>
    </row>
    <row r="9" spans="1:12" ht="15">
      <c r="A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2" t="s">
        <v>1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>(y+e)^2</f>
        <v>25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aca="true" t="shared" si="0" ref="C15:C24">(y+e)^2</f>
        <v>16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9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4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1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0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1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4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9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16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25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21" t="s">
        <v>21</v>
      </c>
      <c r="E30" s="27">
        <f>-e</f>
        <v>0</v>
      </c>
      <c r="F30" s="26">
        <f>0</f>
        <v>0</v>
      </c>
      <c r="G30" s="1"/>
      <c r="H30" s="1"/>
      <c r="I30" s="1"/>
      <c r="J30" s="1"/>
      <c r="K30" s="1"/>
      <c r="L30" s="1"/>
    </row>
    <row r="31" spans="1:12" ht="21">
      <c r="A31" s="1"/>
      <c r="B31" s="1"/>
      <c r="C31" s="1"/>
      <c r="D31" s="21" t="s">
        <v>19</v>
      </c>
      <c r="E31" s="19" t="s">
        <v>17</v>
      </c>
      <c r="F31" s="20">
        <f>-e</f>
        <v>0</v>
      </c>
      <c r="G31" s="1"/>
      <c r="H31" s="1"/>
      <c r="I31" s="1"/>
      <c r="J31" s="1"/>
      <c r="K31" s="1"/>
      <c r="L31" s="1"/>
    </row>
    <row r="32" spans="1:12" ht="20.25">
      <c r="A32" s="1"/>
      <c r="B32" s="1"/>
      <c r="C32" s="1"/>
      <c r="D32" s="21"/>
      <c r="E32" s="19"/>
      <c r="F32" s="20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L32"/>
  <sheetViews>
    <sheetView showGridLines="0" zoomScale="75" zoomScaleNormal="75" zoomScalePageLayoutView="0" workbookViewId="0" topLeftCell="A1">
      <selection activeCell="E8" sqref="E8"/>
    </sheetView>
  </sheetViews>
  <sheetFormatPr defaultColWidth="11.421875" defaultRowHeight="12.75"/>
  <cols>
    <col min="6" max="6" width="15.140625" style="0" customWidth="1"/>
    <col min="8" max="8" width="12.14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14</v>
      </c>
      <c r="D6" s="10" t="s">
        <v>6</v>
      </c>
      <c r="E6" s="3">
        <f>-5+5*C6/10</f>
        <v>2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"/>
      <c r="B8" s="14"/>
      <c r="C8" s="9">
        <v>10</v>
      </c>
      <c r="D8" s="10" t="s">
        <v>4</v>
      </c>
      <c r="E8" s="3">
        <f>-5+5*C8/10</f>
        <v>0</v>
      </c>
      <c r="F8" s="1"/>
      <c r="G8" s="1"/>
      <c r="H8" s="1"/>
      <c r="I8" s="1"/>
      <c r="J8" s="1"/>
      <c r="K8" s="1"/>
      <c r="L8" s="1"/>
    </row>
    <row r="9" spans="1:12" ht="12.75">
      <c r="A9" s="1"/>
      <c r="B9" s="14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2" t="s">
        <v>7</v>
      </c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2" t="s">
        <v>0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2" t="s">
        <v>8</v>
      </c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>(y+e)^2+f</f>
        <v>9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aca="true" t="shared" si="0" ref="C15:C24">(y+e)^2+f</f>
        <v>4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1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0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1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4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9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16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25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36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49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21" t="s">
        <v>21</v>
      </c>
      <c r="G27" s="27">
        <f>-e</f>
        <v>-2</v>
      </c>
      <c r="H27" s="26">
        <f>f</f>
        <v>0</v>
      </c>
      <c r="I27" s="1"/>
      <c r="J27" s="1"/>
      <c r="K27" s="1"/>
      <c r="L27" s="1"/>
    </row>
    <row r="28" spans="1:12" ht="21">
      <c r="A28" s="1"/>
      <c r="B28" s="1"/>
      <c r="C28" s="1"/>
      <c r="D28" s="1"/>
      <c r="E28" s="1"/>
      <c r="F28" s="21" t="s">
        <v>19</v>
      </c>
      <c r="G28" s="19" t="s">
        <v>17</v>
      </c>
      <c r="H28" s="20">
        <f>-e+SQRT(e*e-f/g-e*e)</f>
        <v>-2</v>
      </c>
      <c r="I28" s="1"/>
      <c r="J28" s="1"/>
      <c r="K28" s="1"/>
      <c r="L28" s="1"/>
    </row>
    <row r="29" spans="1:12" ht="21">
      <c r="A29" s="1"/>
      <c r="B29" s="1"/>
      <c r="C29" s="1"/>
      <c r="D29" s="1"/>
      <c r="E29" s="1"/>
      <c r="F29" s="21" t="s">
        <v>19</v>
      </c>
      <c r="G29" s="19" t="s">
        <v>18</v>
      </c>
      <c r="H29" s="20">
        <f>-e-SQRT(e*e-f/g-e*e)</f>
        <v>-2</v>
      </c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8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32"/>
  <sheetViews>
    <sheetView showGridLines="0" zoomScale="75" zoomScaleNormal="75" zoomScalePageLayoutView="0" workbookViewId="0" topLeftCell="A4">
      <selection activeCell="E6" sqref="E6"/>
    </sheetView>
  </sheetViews>
  <sheetFormatPr defaultColWidth="11.421875" defaultRowHeight="12.75"/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9</v>
      </c>
      <c r="D6" s="10" t="s">
        <v>5</v>
      </c>
      <c r="E6" s="3">
        <f>-5+5*C6/10</f>
        <v>-0.5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2" t="s">
        <v>11</v>
      </c>
      <c r="C8" s="1"/>
      <c r="D8" s="1"/>
      <c r="E8" s="4"/>
      <c r="F8" s="1"/>
      <c r="G8" s="1"/>
      <c r="H8" s="1"/>
      <c r="I8" s="1"/>
      <c r="J8" s="1"/>
      <c r="K8" s="1"/>
      <c r="L8" s="1"/>
    </row>
    <row r="9" spans="1:12" ht="15">
      <c r="A9" s="2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2" t="s">
        <v>1</v>
      </c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5" t="s">
        <v>2</v>
      </c>
      <c r="C13" s="6" t="s">
        <v>3</v>
      </c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7">
        <v>-5</v>
      </c>
      <c r="C14" s="8">
        <f>y^2*e</f>
        <v>-12.5</v>
      </c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7">
        <v>-4</v>
      </c>
      <c r="C15" s="8">
        <f aca="true" t="shared" si="0" ref="C15:C24">y^2*e</f>
        <v>-8</v>
      </c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7">
        <v>-3</v>
      </c>
      <c r="C16" s="8">
        <f t="shared" si="0"/>
        <v>-4.5</v>
      </c>
      <c r="D16" s="2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7">
        <v>-2</v>
      </c>
      <c r="C17" s="8">
        <f t="shared" si="0"/>
        <v>-2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-1</v>
      </c>
      <c r="C18" s="8">
        <f t="shared" si="0"/>
        <v>-0.5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0</v>
      </c>
      <c r="C19" s="8">
        <f t="shared" si="0"/>
        <v>0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1</v>
      </c>
      <c r="C20" s="8">
        <f t="shared" si="0"/>
        <v>-0.5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2</v>
      </c>
      <c r="C21" s="8">
        <f t="shared" si="0"/>
        <v>-2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3</v>
      </c>
      <c r="C22" s="8">
        <f t="shared" si="0"/>
        <v>-4.5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4</v>
      </c>
      <c r="C23" s="8">
        <f t="shared" si="0"/>
        <v>-8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5</v>
      </c>
      <c r="C24" s="8">
        <f t="shared" si="0"/>
        <v>-12.5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L35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11.421875" defaultRowHeight="12.75"/>
  <cols>
    <col min="6" max="6" width="15.421875" style="0" customWidth="1"/>
    <col min="8" max="8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14</v>
      </c>
      <c r="D6" s="10" t="s">
        <v>6</v>
      </c>
      <c r="E6" s="3">
        <f>-5+5*C6/10</f>
        <v>2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6"/>
      <c r="B8" s="15"/>
      <c r="C8" s="9">
        <v>2</v>
      </c>
      <c r="D8" s="10" t="s">
        <v>4</v>
      </c>
      <c r="E8" s="3">
        <f>-5+5*C8/10</f>
        <v>-4</v>
      </c>
      <c r="F8" s="1"/>
      <c r="G8" s="1"/>
      <c r="H8" s="1"/>
      <c r="I8" s="1"/>
      <c r="J8" s="1"/>
      <c r="K8" s="1"/>
      <c r="L8" s="1"/>
    </row>
    <row r="9" spans="1:12" ht="12.75">
      <c r="A9" s="16"/>
      <c r="B9" s="15"/>
      <c r="C9" s="16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6"/>
      <c r="B10" s="17"/>
      <c r="D10" s="2"/>
      <c r="E10" s="1"/>
      <c r="F10" s="1"/>
      <c r="G10" s="1"/>
      <c r="H10" s="1"/>
      <c r="I10" s="1"/>
      <c r="J10" s="1"/>
      <c r="K10" s="1"/>
      <c r="L10" s="1"/>
    </row>
    <row r="11" spans="1:12" ht="20.25">
      <c r="A11" s="16"/>
      <c r="B11" s="17"/>
      <c r="C11" s="9">
        <v>12</v>
      </c>
      <c r="D11" s="10" t="s">
        <v>5</v>
      </c>
      <c r="E11" s="3">
        <f>-5+5*C11/10</f>
        <v>1</v>
      </c>
      <c r="F11" s="1"/>
      <c r="G11" s="1"/>
      <c r="H11" s="1"/>
      <c r="I11" s="1"/>
      <c r="J11" s="1"/>
      <c r="K11" s="1"/>
      <c r="L11" s="1"/>
    </row>
    <row r="12" spans="1:12" ht="15">
      <c r="A12" s="16"/>
      <c r="B12" s="17"/>
      <c r="C12" s="17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2" t="s">
        <v>10</v>
      </c>
      <c r="C13" s="17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2" t="s">
        <v>0</v>
      </c>
      <c r="C14" s="1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2" t="s">
        <v>1</v>
      </c>
      <c r="C16" s="1"/>
      <c r="D16" s="2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5" t="s">
        <v>2</v>
      </c>
      <c r="C17" s="6" t="s"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-5</v>
      </c>
      <c r="C18" s="8">
        <f>g*(y+e)^2+f</f>
        <v>5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-4</v>
      </c>
      <c r="C19" s="8">
        <f aca="true" t="shared" si="0" ref="C19:C28">g*(y+e)^2+f</f>
        <v>0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-3</v>
      </c>
      <c r="C20" s="8">
        <f t="shared" si="0"/>
        <v>-3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-2</v>
      </c>
      <c r="C21" s="8">
        <f t="shared" si="0"/>
        <v>-4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-1</v>
      </c>
      <c r="C22" s="8">
        <f t="shared" si="0"/>
        <v>-3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0</v>
      </c>
      <c r="C23" s="8">
        <f t="shared" si="0"/>
        <v>0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7">
        <v>1</v>
      </c>
      <c r="C24" s="8">
        <f t="shared" si="0"/>
        <v>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7">
        <v>2</v>
      </c>
      <c r="C25" s="8">
        <f t="shared" si="0"/>
        <v>12</v>
      </c>
      <c r="D25" s="1"/>
      <c r="E25" s="2"/>
      <c r="F25" s="2"/>
      <c r="G25" s="2"/>
      <c r="H25" s="2"/>
      <c r="I25" s="2"/>
      <c r="J25" s="2"/>
      <c r="K25" s="2"/>
      <c r="L25" s="2"/>
    </row>
    <row r="26" spans="1:12" ht="15.75">
      <c r="A26" s="1"/>
      <c r="B26" s="7">
        <v>3</v>
      </c>
      <c r="C26" s="8">
        <f t="shared" si="0"/>
        <v>21</v>
      </c>
      <c r="D26" s="1"/>
      <c r="E26" s="2"/>
      <c r="F26" s="21" t="s">
        <v>21</v>
      </c>
      <c r="G26" s="27">
        <f>-e</f>
        <v>-2</v>
      </c>
      <c r="H26" s="26">
        <f>f</f>
        <v>-4</v>
      </c>
      <c r="J26" s="2"/>
      <c r="K26" s="2"/>
      <c r="L26" s="2"/>
    </row>
    <row r="27" spans="1:12" ht="19.5">
      <c r="A27" s="1"/>
      <c r="B27" s="7">
        <v>4</v>
      </c>
      <c r="C27" s="8">
        <f t="shared" si="0"/>
        <v>32</v>
      </c>
      <c r="D27" s="1"/>
      <c r="E27" s="2"/>
      <c r="F27" s="21" t="s">
        <v>19</v>
      </c>
      <c r="G27" s="22" t="s">
        <v>22</v>
      </c>
      <c r="H27" s="23">
        <f>-e+SQRT(e*e-f/g-e*e)</f>
        <v>0</v>
      </c>
      <c r="I27" s="2"/>
      <c r="J27" s="2"/>
      <c r="K27" s="2"/>
      <c r="L27" s="2"/>
    </row>
    <row r="28" spans="1:12" ht="19.5">
      <c r="A28" s="1"/>
      <c r="B28" s="7">
        <v>5</v>
      </c>
      <c r="C28" s="8">
        <f t="shared" si="0"/>
        <v>45</v>
      </c>
      <c r="D28" s="1"/>
      <c r="E28" s="2"/>
      <c r="F28" s="21" t="s">
        <v>19</v>
      </c>
      <c r="G28" s="22" t="s">
        <v>23</v>
      </c>
      <c r="H28" s="23">
        <f>-e-SQRT(e*e-f/g-e*e)</f>
        <v>-4</v>
      </c>
      <c r="I28" s="2"/>
      <c r="J28" s="2"/>
      <c r="K28" s="2"/>
      <c r="L28" s="2"/>
    </row>
    <row r="29" spans="1:12" ht="15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</row>
    <row r="30" spans="1:12" ht="1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</row>
    <row r="31" spans="1:12" ht="15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</row>
    <row r="32" spans="1:12" ht="15">
      <c r="A32" s="1"/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</row>
    <row r="33" spans="5:12" ht="15">
      <c r="E33" s="24"/>
      <c r="F33" s="24"/>
      <c r="G33" s="24"/>
      <c r="H33" s="24"/>
      <c r="I33" s="24"/>
      <c r="J33" s="24"/>
      <c r="K33" s="24"/>
      <c r="L33" s="24"/>
    </row>
    <row r="34" spans="5:12" ht="15">
      <c r="E34" s="24"/>
      <c r="F34" s="24"/>
      <c r="G34" s="24"/>
      <c r="H34" s="24"/>
      <c r="I34" s="24"/>
      <c r="J34" s="24"/>
      <c r="K34" s="24"/>
      <c r="L34" s="24"/>
    </row>
    <row r="35" spans="5:12" ht="15">
      <c r="E35" s="24"/>
      <c r="F35" s="24"/>
      <c r="G35" s="24"/>
      <c r="H35" s="24"/>
      <c r="I35" s="24"/>
      <c r="J35" s="24"/>
      <c r="K35" s="24"/>
      <c r="L35" s="24"/>
    </row>
  </sheetData>
  <sheetProtection password="E7A9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M32"/>
  <sheetViews>
    <sheetView showGridLines="0" zoomScale="75" zoomScaleNormal="75" zoomScalePageLayoutView="0" workbookViewId="0" topLeftCell="A1">
      <selection activeCell="G31" sqref="G31"/>
    </sheetView>
  </sheetViews>
  <sheetFormatPr defaultColWidth="11.421875" defaultRowHeight="12.75"/>
  <cols>
    <col min="8" max="8" width="11.140625" style="0" customWidth="1"/>
    <col min="12" max="12" width="16.140625" style="0" customWidth="1"/>
  </cols>
  <sheetData>
    <row r="1" spans="1:13" ht="15">
      <c r="A1" s="1"/>
      <c r="B1" s="1"/>
      <c r="C1" s="1"/>
      <c r="D1" s="1"/>
      <c r="E1" s="1"/>
      <c r="F1" s="1"/>
      <c r="G1" s="18"/>
      <c r="H1" s="2"/>
      <c r="I1" s="2"/>
      <c r="J1" s="2"/>
      <c r="K1" s="2"/>
      <c r="L1" s="2"/>
      <c r="M1" s="24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12</v>
      </c>
      <c r="D6" s="10" t="s">
        <v>5</v>
      </c>
      <c r="E6" s="3">
        <f>-5+5*C6/10</f>
        <v>1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6"/>
      <c r="B8" s="15"/>
      <c r="C8" s="9">
        <v>6</v>
      </c>
      <c r="D8" s="10" t="s">
        <v>13</v>
      </c>
      <c r="E8" s="3">
        <f>-5+5*C8/10</f>
        <v>-2</v>
      </c>
      <c r="F8" s="1"/>
      <c r="G8" s="1"/>
      <c r="H8" s="1"/>
      <c r="I8" s="1"/>
      <c r="J8" s="1"/>
      <c r="K8" s="1"/>
      <c r="L8" s="1"/>
    </row>
    <row r="9" spans="1:12" ht="12.75">
      <c r="A9" s="16"/>
      <c r="B9" s="15"/>
      <c r="C9" s="16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6"/>
      <c r="B10" s="17"/>
      <c r="D10" s="2"/>
      <c r="E10" s="1"/>
      <c r="F10" s="1"/>
      <c r="G10" s="1"/>
      <c r="H10" s="1"/>
      <c r="I10" s="1"/>
      <c r="J10" s="1"/>
      <c r="K10" s="1"/>
      <c r="L10" s="1"/>
    </row>
    <row r="11" spans="1:12" ht="20.25">
      <c r="A11" s="16"/>
      <c r="B11" s="17"/>
      <c r="C11" s="9">
        <v>7</v>
      </c>
      <c r="D11" s="10" t="s">
        <v>14</v>
      </c>
      <c r="E11" s="3">
        <f>-5+5*C11/10</f>
        <v>-1.5</v>
      </c>
      <c r="F11" s="1"/>
      <c r="G11" s="1"/>
      <c r="H11" s="1"/>
      <c r="I11" s="1"/>
      <c r="J11" s="1"/>
      <c r="K11" s="1"/>
      <c r="L11" s="1"/>
    </row>
    <row r="12" spans="1:12" ht="15">
      <c r="A12" s="16"/>
      <c r="B12" s="17"/>
      <c r="C12" s="17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2" t="s">
        <v>16</v>
      </c>
      <c r="C13" s="17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2" t="s">
        <v>0</v>
      </c>
      <c r="C14" s="1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2" t="s">
        <v>1</v>
      </c>
      <c r="C16" s="1"/>
      <c r="D16" s="2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5" t="s">
        <v>2</v>
      </c>
      <c r="C17" s="6" t="s"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-5</v>
      </c>
      <c r="C18" s="8">
        <f>e*(x^2)+f*x+g</f>
        <v>33.5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-4</v>
      </c>
      <c r="C19" s="8">
        <f aca="true" t="shared" si="0" ref="C19:C28">e*(x^2)+f*x+g</f>
        <v>22.5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-3</v>
      </c>
      <c r="C20" s="8">
        <f t="shared" si="0"/>
        <v>13.5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-2</v>
      </c>
      <c r="C21" s="8">
        <f t="shared" si="0"/>
        <v>6.5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-1</v>
      </c>
      <c r="C22" s="8">
        <f t="shared" si="0"/>
        <v>1.5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0</v>
      </c>
      <c r="C23" s="8">
        <f t="shared" si="0"/>
        <v>-1.5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7">
        <v>1</v>
      </c>
      <c r="C24" s="8">
        <f t="shared" si="0"/>
        <v>-2.5</v>
      </c>
      <c r="D24" s="1"/>
      <c r="E24" s="1"/>
      <c r="F24" s="18" t="s">
        <v>21</v>
      </c>
      <c r="G24" s="28">
        <f>-f/(2*e)</f>
        <v>1</v>
      </c>
      <c r="H24" s="29">
        <f>(4*e*g-f*f)/(4*e)</f>
        <v>-2.5</v>
      </c>
      <c r="I24" s="1"/>
      <c r="J24" s="1"/>
      <c r="K24" s="1"/>
      <c r="L24" s="1"/>
    </row>
    <row r="25" spans="1:12" ht="21">
      <c r="A25" s="1"/>
      <c r="B25" s="7">
        <v>2</v>
      </c>
      <c r="C25" s="8">
        <f t="shared" si="0"/>
        <v>-1.5</v>
      </c>
      <c r="D25" s="1"/>
      <c r="E25" s="1"/>
      <c r="F25" s="18" t="s">
        <v>19</v>
      </c>
      <c r="G25" s="19" t="s">
        <v>17</v>
      </c>
      <c r="H25" s="20">
        <f>-f/(2*e)+SQRT(f/(2*e)*f/(2*e)-g/e)</f>
        <v>2.58113883008419</v>
      </c>
      <c r="I25" s="1"/>
      <c r="J25" s="1"/>
      <c r="K25" s="1"/>
      <c r="L25" s="1"/>
    </row>
    <row r="26" spans="1:12" ht="21">
      <c r="A26" s="1"/>
      <c r="B26" s="7">
        <v>3</v>
      </c>
      <c r="C26" s="8">
        <f t="shared" si="0"/>
        <v>1.5</v>
      </c>
      <c r="D26" s="1"/>
      <c r="E26" s="1"/>
      <c r="F26" s="18" t="s">
        <v>19</v>
      </c>
      <c r="G26" s="19" t="s">
        <v>18</v>
      </c>
      <c r="H26" s="20">
        <f>-f/(2*e)-SQRT(f/(2*e)*f/(2*e)-g/e)</f>
        <v>-0.5811388300841898</v>
      </c>
      <c r="I26" s="1"/>
      <c r="J26" s="1"/>
      <c r="K26" s="1"/>
      <c r="L26" s="1"/>
    </row>
    <row r="27" spans="1:12" ht="15">
      <c r="A27" s="1"/>
      <c r="B27" s="7">
        <v>4</v>
      </c>
      <c r="C27" s="8">
        <f t="shared" si="0"/>
        <v>6.5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7">
        <v>5</v>
      </c>
      <c r="C28" s="8">
        <f t="shared" si="0"/>
        <v>13.5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L32"/>
  <sheetViews>
    <sheetView showGridLines="0" zoomScale="75" zoomScaleNormal="75" zoomScalePageLayoutView="0" workbookViewId="0" topLeftCell="A1">
      <selection activeCell="H33" sqref="H33"/>
    </sheetView>
  </sheetViews>
  <sheetFormatPr defaultColWidth="11.421875" defaultRowHeight="12.75"/>
  <cols>
    <col min="5" max="5" width="17.00390625" style="0" customWidth="1"/>
    <col min="7" max="7" width="12.0039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1"/>
      <c r="B5" s="1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0.25">
      <c r="A6" s="11"/>
      <c r="B6" s="13"/>
      <c r="C6" s="9">
        <v>17</v>
      </c>
      <c r="D6" s="10" t="s">
        <v>15</v>
      </c>
      <c r="E6" s="3">
        <f>-5+5*C6/10</f>
        <v>3.5</v>
      </c>
      <c r="F6" s="1"/>
      <c r="G6" s="1"/>
      <c r="H6" s="1"/>
      <c r="I6" s="1"/>
      <c r="J6" s="1"/>
      <c r="K6" s="1"/>
      <c r="L6" s="1"/>
    </row>
    <row r="7" spans="1:12" ht="12.75">
      <c r="A7" s="11"/>
      <c r="B7" s="1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>
      <c r="A8" s="16"/>
      <c r="B8" s="15"/>
      <c r="C8" s="9">
        <v>13</v>
      </c>
      <c r="D8" s="10" t="s">
        <v>4</v>
      </c>
      <c r="E8" s="3">
        <f>-5+5*C8/10</f>
        <v>1.5</v>
      </c>
      <c r="F8" s="1"/>
      <c r="G8" s="1"/>
      <c r="H8" s="1"/>
      <c r="I8" s="1"/>
      <c r="J8" s="1"/>
      <c r="K8" s="1"/>
      <c r="L8" s="1"/>
    </row>
    <row r="9" spans="1:12" ht="12.75">
      <c r="A9" s="16"/>
      <c r="B9" s="15"/>
      <c r="C9" s="16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6"/>
      <c r="B10" s="17"/>
      <c r="D10" s="2"/>
      <c r="E10" s="1"/>
      <c r="F10" s="1"/>
      <c r="G10" s="1"/>
      <c r="H10" s="1"/>
      <c r="I10" s="1"/>
      <c r="J10" s="1"/>
      <c r="K10" s="1"/>
      <c r="L10" s="1"/>
    </row>
    <row r="11" spans="1:12" ht="20.25">
      <c r="A11" s="16"/>
      <c r="B11" s="17"/>
      <c r="C11" s="9"/>
      <c r="D11" s="10"/>
      <c r="E11" s="3"/>
      <c r="F11" s="1"/>
      <c r="G11" s="1"/>
      <c r="H11" s="1"/>
      <c r="I11" s="1"/>
      <c r="J11" s="1"/>
      <c r="K11" s="1"/>
      <c r="L11" s="1"/>
    </row>
    <row r="12" spans="1:12" ht="15">
      <c r="A12" s="16"/>
      <c r="B12" s="17"/>
      <c r="C12" s="17"/>
      <c r="D12" s="2"/>
      <c r="E12" s="1"/>
      <c r="F12" s="1"/>
      <c r="G12" s="1"/>
      <c r="H12" s="1"/>
      <c r="I12" s="1"/>
      <c r="J12" s="1"/>
      <c r="K12" s="1"/>
      <c r="L12" s="1"/>
    </row>
    <row r="13" spans="1:12" ht="15.75">
      <c r="A13" s="2" t="s">
        <v>20</v>
      </c>
      <c r="C13" s="17"/>
      <c r="D13" s="2"/>
      <c r="E13" s="1"/>
      <c r="F13" s="1"/>
      <c r="G13" s="1"/>
      <c r="H13" s="1"/>
      <c r="I13" s="1"/>
      <c r="J13" s="1"/>
      <c r="K13" s="1"/>
      <c r="L13" s="1"/>
    </row>
    <row r="14" spans="1:12" ht="15">
      <c r="A14" s="2" t="s">
        <v>0</v>
      </c>
      <c r="C14" s="1"/>
      <c r="D14" s="2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C15" s="2"/>
      <c r="D15" s="2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2" t="s">
        <v>1</v>
      </c>
      <c r="C16" s="1"/>
      <c r="D16" s="2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5" t="s">
        <v>2</v>
      </c>
      <c r="C17" s="6" t="s">
        <v>3</v>
      </c>
      <c r="D17" s="2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7">
        <v>-5</v>
      </c>
      <c r="C18" s="8">
        <f>x^2+e*x+f</f>
        <v>9</v>
      </c>
      <c r="D18" s="2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7">
        <v>-4</v>
      </c>
      <c r="C19" s="8">
        <f aca="true" t="shared" si="0" ref="C19:C28">x^2+e*x+f</f>
        <v>3.5</v>
      </c>
      <c r="D19" s="2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7">
        <v>-3</v>
      </c>
      <c r="C20" s="8">
        <f t="shared" si="0"/>
        <v>0</v>
      </c>
      <c r="D20" s="2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7">
        <v>-2</v>
      </c>
      <c r="C21" s="8">
        <f t="shared" si="0"/>
        <v>-1.5</v>
      </c>
      <c r="D21" s="2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7">
        <v>-1</v>
      </c>
      <c r="C22" s="8">
        <f t="shared" si="0"/>
        <v>-1</v>
      </c>
      <c r="D22" s="2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7">
        <v>0</v>
      </c>
      <c r="C23" s="8">
        <f t="shared" si="0"/>
        <v>1.5</v>
      </c>
      <c r="D23" s="2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7">
        <v>1</v>
      </c>
      <c r="C24" s="8">
        <f t="shared" si="0"/>
        <v>6</v>
      </c>
      <c r="D24" s="1"/>
      <c r="E24" s="18" t="s">
        <v>21</v>
      </c>
      <c r="F24" s="28">
        <f>-e/2</f>
        <v>-1.75</v>
      </c>
      <c r="G24" s="29">
        <f>-e/2*e/2+f</f>
        <v>-1.5625</v>
      </c>
      <c r="H24" s="1"/>
      <c r="I24" s="1"/>
      <c r="J24" s="1"/>
      <c r="K24" s="1"/>
      <c r="L24" s="1"/>
    </row>
    <row r="25" spans="1:12" ht="21">
      <c r="A25" s="1"/>
      <c r="B25" s="7">
        <v>2</v>
      </c>
      <c r="C25" s="8">
        <f t="shared" si="0"/>
        <v>12.5</v>
      </c>
      <c r="D25" s="1"/>
      <c r="E25" s="18" t="s">
        <v>19</v>
      </c>
      <c r="F25" s="19" t="s">
        <v>17</v>
      </c>
      <c r="G25" s="20">
        <f>-e/2+SQRT(e/2*e/2-f)</f>
        <v>-0.5</v>
      </c>
      <c r="H25" s="1"/>
      <c r="I25" s="1"/>
      <c r="J25" s="1"/>
      <c r="K25" s="1"/>
      <c r="L25" s="1"/>
    </row>
    <row r="26" spans="1:12" ht="21">
      <c r="A26" s="1"/>
      <c r="B26" s="7">
        <v>3</v>
      </c>
      <c r="C26" s="8">
        <f t="shared" si="0"/>
        <v>21</v>
      </c>
      <c r="D26" s="1"/>
      <c r="E26" s="18" t="s">
        <v>19</v>
      </c>
      <c r="F26" s="19" t="s">
        <v>18</v>
      </c>
      <c r="G26" s="20">
        <f>-e/2-SQRT(e/2*e/2-f)</f>
        <v>-3</v>
      </c>
      <c r="H26" s="1"/>
      <c r="I26" s="1"/>
      <c r="J26" s="1"/>
      <c r="K26" s="1"/>
      <c r="L26" s="1"/>
    </row>
    <row r="27" spans="1:12" ht="15">
      <c r="A27" s="1"/>
      <c r="B27" s="7">
        <v>4</v>
      </c>
      <c r="C27" s="8">
        <f t="shared" si="0"/>
        <v>31.5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7">
        <v>5</v>
      </c>
      <c r="C28" s="8">
        <f t="shared" si="0"/>
        <v>44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7A9" sheet="1" objects="1" scenarios="1"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SES-Kunde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Siegert</dc:creator>
  <cp:keywords/>
  <dc:description/>
  <cp:lastModifiedBy>Siggi</cp:lastModifiedBy>
  <cp:lastPrinted>2006-01-18T15:45:53Z</cp:lastPrinted>
  <dcterms:created xsi:type="dcterms:W3CDTF">2004-10-29T13:39:38Z</dcterms:created>
  <dcterms:modified xsi:type="dcterms:W3CDTF">2012-12-10T15:33:43Z</dcterms:modified>
  <cp:category/>
  <cp:version/>
  <cp:contentType/>
  <cp:contentStatus/>
</cp:coreProperties>
</file>